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 technique" sheetId="1" state="visible" r:id="rId3"/>
    <sheet name="Ratio matière (période)" sheetId="2" state="visible" r:id="rId4"/>
    <sheet name="Mode d'emploi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Marge Brut</author>
  </authors>
  <commentList>
    <comment ref="B7" authorId="0">
      <text>
        <r>
          <rPr>
            <sz val="10"/>
            <rFont val="Arial"/>
            <family val="2"/>
          </rPr>
          <t xml:space="preserve">Prix payé pour le conditionnement entier (ex. 6,50 € le kg de steak).
Quantité du conditionnement et quantité utilisée doivent être dans la MÊME unité (g, ml, pièce). Le coût se calcule tout seul.</t>
        </r>
      </text>
    </comment>
    <comment ref="B26" authorId="0">
      <text>
        <r>
          <rPr>
            <sz val="10"/>
            <rFont val="Arial"/>
            <family val="2"/>
          </rPr>
          <t xml:space="preserve">5,5 % = vente à emporter · 10 % = sur place · 20 % = boissons alcoolisées</t>
        </r>
      </text>
    </comment>
  </commentList>
</comments>
</file>

<file path=xl/sharedStrings.xml><?xml version="1.0" encoding="utf-8"?>
<sst xmlns="http://schemas.openxmlformats.org/spreadsheetml/2006/main" count="59" uniqueCount="56">
  <si>
    <t xml:space="preserve">MARGE BRUT  —  Fiche technique &amp; food cost</t>
  </si>
  <si>
    <t xml:space="preserve">Calcule le coût matière, le food cost, la marge brute et le coefficient de chaque plat.  ·  margebrut.fr</t>
  </si>
  <si>
    <t xml:space="preserve">Plat / recette :</t>
  </si>
  <si>
    <t xml:space="preserve">Burger maison (exemple — remplace par ton plat)</t>
  </si>
  <si>
    <t xml:space="preserve">Ingrédient</t>
  </si>
  <si>
    <t xml:space="preserve">Prix d'achat HT du
conditionnement (€)</t>
  </si>
  <si>
    <t xml:space="preserve">Quantité du
conditionnement</t>
  </si>
  <si>
    <t xml:space="preserve">Quantité
utilisée</t>
  </si>
  <si>
    <t xml:space="preserve">Unité</t>
  </si>
  <si>
    <t xml:space="preserve">Coût matière (€)</t>
  </si>
  <si>
    <t xml:space="preserve">Pain burger</t>
  </si>
  <si>
    <t xml:space="preserve">pièce</t>
  </si>
  <si>
    <t xml:space="preserve">Steak haché</t>
  </si>
  <si>
    <t xml:space="preserve">g</t>
  </si>
  <si>
    <t xml:space="preserve">Cheddar</t>
  </si>
  <si>
    <t xml:space="preserve">tranche</t>
  </si>
  <si>
    <t xml:space="preserve">Sauce maison</t>
  </si>
  <si>
    <t xml:space="preserve">Salade / tomate / oignon</t>
  </si>
  <si>
    <t xml:space="preserve">Frites</t>
  </si>
  <si>
    <t xml:space="preserve">Total coût matière (€)</t>
  </si>
  <si>
    <t xml:space="preserve">Prix de vente TTC (€)</t>
  </si>
  <si>
    <t xml:space="preserve">Taux de TVA</t>
  </si>
  <si>
    <t xml:space="preserve">Prix de vente HT (€)</t>
  </si>
  <si>
    <t xml:space="preserve">RÉSULTATS</t>
  </si>
  <si>
    <t xml:space="preserve">Food cost (%)</t>
  </si>
  <si>
    <t xml:space="preserve">Marge brute (€)</t>
  </si>
  <si>
    <t xml:space="preserve">Coefficient multiplicateur</t>
  </si>
  <si>
    <t xml:space="preserve">Repère : food cost cible 28–35 % en restauration traditionnelle. Ce qui compte vraiment, c'est la marge brute en euros — pas seulement le %.</t>
  </si>
  <si>
    <t xml:space="preserve">Légende :</t>
  </si>
  <si>
    <t xml:space="preserve">cellules à remplir</t>
  </si>
  <si>
    <t xml:space="preserve">calculs automatiques (ne pas toucher)</t>
  </si>
  <si>
    <t xml:space="preserve">MARGE BRUT  —  Ratio matière sur une période</t>
  </si>
  <si>
    <t xml:space="preserve">Le food cost réel : ce que tu as VRAIMENT consommé (pertes et écarts compris).  ·  margebrut.fr</t>
  </si>
  <si>
    <t xml:space="preserve">Mois 1</t>
  </si>
  <si>
    <t xml:space="preserve">Mois 2</t>
  </si>
  <si>
    <t xml:space="preserve">Mois 3</t>
  </si>
  <si>
    <t xml:space="preserve">Stock initial de marchandises (€ HT)</t>
  </si>
  <si>
    <t xml:space="preserve">+ Achats de la période (€ HT)</t>
  </si>
  <si>
    <t xml:space="preserve">− Stock final de marchandises (€ HT)</t>
  </si>
  <si>
    <t xml:space="preserve">Consommation matière (€ HT)</t>
  </si>
  <si>
    <t xml:space="preserve">Chiffre d'affaires HT de la période (€)</t>
  </si>
  <si>
    <t xml:space="preserve">Ratio matière / food cost réel (%)</t>
  </si>
  <si>
    <t xml:space="preserve">Taux de marge brute (%)</t>
  </si>
  <si>
    <t xml:space="preserve">Compare ce ratio réel à ton ratio théorique (issu des fiches techniques) : l'écart, c'est l'argent qui fuit (pertes, surportions, casse, vols).</t>
  </si>
  <si>
    <t xml:space="preserve">MARGE BRUT — Mode d'emploi</t>
  </si>
  <si>
    <t xml:space="preserve">1. Onglet « Fiche technique » : remplis les cellules en jaune (ingrédients, prix d'achat, quantités, prix de vente, TVA).</t>
  </si>
  <si>
    <t xml:space="preserve">   Le coût matière, le food cost, la marge brute et le coefficient se calculent automatiquement.</t>
  </si>
  <si>
    <t xml:space="preserve">   Astuce : « prix d'achat du conditionnement » + « quantité du conditionnement » dans la même unité que la quantité utilisée.</t>
  </si>
  <si>
    <t xml:space="preserve">   Exemple : steak haché 6,50 € le kg → prix 6,50 / quantité conditionnement 1000 (g) / quantité utilisée 150 (g).</t>
  </si>
  <si>
    <t xml:space="preserve">2. Onglet « Ratio matière (période) » : saisis tes stocks, tes achats et ton CA HT du mois.</t>
  </si>
  <si>
    <t xml:space="preserve">   Tu obtiens ton food cost RÉEL — celui qui inclut les pertes, à comparer au food cost théorique des fiches.</t>
  </si>
  <si>
    <t xml:space="preserve">3. Raisonne toujours en HT (retire la TVA du prix de vente avant tout calcul de marge).</t>
  </si>
  <si>
    <t xml:space="preserve">── Pour aller plus loin ──</t>
  </si>
  <si>
    <t xml:space="preserve">Outils gratuits, articles et application : https://margebrut.fr</t>
  </si>
  <si>
    <t xml:space="preserve">Diagnostic food cost en 60 secondes : https://margebrut.fr/outils/diagnostic-60s/</t>
  </si>
  <si>
    <t xml:space="preserve">Marge Brut — le logiciel de food cost et de marge pour restaurateurs.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</si>
</sst>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,\€"/>
    <numFmt numFmtId="166" formatCode="#,##0.###"/>
    <numFmt numFmtId="167" formatCode="0.0%"/>
    <numFmt numFmtId="168" formatCode="0.00\x"/>
    <numFmt numFmtId="169" formatCode="#,##0,\€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BF6EC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BF6EC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FBF6EC"/>
      <name val="Arial"/>
      <family val="0"/>
      <charset val="1"/>
    </font>
    <font>
      <b val="true"/>
      <sz val="12"/>
      <color rgb="FFC2851A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10"/>
      <name val="Arial"/>
      <family val="2"/>
    </font>
    <font>
      <b val="true"/>
      <sz val="10"/>
      <color rgb="FFC2851A"/>
      <name val="Arial"/>
      <family val="0"/>
      <charset val="1"/>
    </font>
    <font>
      <sz val="10"/>
      <color rgb="FF008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5293D"/>
        <bgColor rgb="FF173B5A"/>
      </patternFill>
    </fill>
    <fill>
      <patternFill patternType="solid">
        <fgColor rgb="FFF4ECDD"/>
        <bgColor rgb="FFFBF6EC"/>
      </patternFill>
    </fill>
    <fill>
      <patternFill patternType="solid">
        <fgColor rgb="FFFFFFCC"/>
        <bgColor rgb="FFFBF6EC"/>
      </patternFill>
    </fill>
    <fill>
      <patternFill patternType="solid">
        <fgColor rgb="FF173B5A"/>
        <bgColor rgb="FF15293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D9C4"/>
      </left>
      <right/>
      <top style="thin">
        <color rgb="FFE2D9C4"/>
      </top>
      <bottom style="thin">
        <color rgb="FFE2D9C4"/>
      </bottom>
      <diagonal/>
    </border>
    <border diagonalUp="false" diagonalDown="false">
      <left style="thin">
        <color rgb="FFE2D9C4"/>
      </left>
      <right style="thin">
        <color rgb="FFE2D9C4"/>
      </right>
      <top style="thin">
        <color rgb="FFE2D9C4"/>
      </top>
      <bottom style="thin">
        <color rgb="FFE2D9C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F6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2851A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4ECDD"/>
      <rgbColor rgb="FFFFFF99"/>
      <rgbColor rgb="FF99CCFF"/>
      <rgbColor rgb="FFFF99CC"/>
      <rgbColor rgb="FFCC99FF"/>
      <rgbColor rgb="FFE2D9C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B5A"/>
      <rgbColor rgb="FF339966"/>
      <rgbColor rgb="FF003300"/>
      <rgbColor rgb="FF333300"/>
      <rgbColor rgb="FF993300"/>
      <rgbColor rgb="FF993366"/>
      <rgbColor rgb="FF333399"/>
      <rgbColor rgb="FF1529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  <c r="C4" s="4"/>
      <c r="D4" s="4"/>
    </row>
    <row r="6" customFormat="false" ht="30" hidden="false" customHeight="tru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</row>
    <row r="7" customFormat="false" ht="15" hidden="false" customHeight="false" outlineLevel="0" collapsed="false">
      <c r="A7" s="6" t="s">
        <v>10</v>
      </c>
      <c r="B7" s="7" t="n">
        <v>0.4</v>
      </c>
      <c r="C7" s="8" t="n">
        <v>1</v>
      </c>
      <c r="D7" s="8" t="n">
        <v>1</v>
      </c>
      <c r="E7" s="6" t="s">
        <v>11</v>
      </c>
      <c r="F7" s="9" t="n">
        <f aca="false">IFERROR(B7*D7/C7,0)</f>
        <v>0.4</v>
      </c>
    </row>
    <row r="8" customFormat="false" ht="15" hidden="false" customHeight="false" outlineLevel="0" collapsed="false">
      <c r="A8" s="6" t="s">
        <v>12</v>
      </c>
      <c r="B8" s="7" t="n">
        <v>6.5</v>
      </c>
      <c r="C8" s="8" t="n">
        <v>1000</v>
      </c>
      <c r="D8" s="8" t="n">
        <v>150</v>
      </c>
      <c r="E8" s="6" t="s">
        <v>13</v>
      </c>
      <c r="F8" s="9" t="n">
        <f aca="false">IFERROR(B8*D8/C8,0)</f>
        <v>0.975</v>
      </c>
    </row>
    <row r="9" customFormat="false" ht="15" hidden="false" customHeight="false" outlineLevel="0" collapsed="false">
      <c r="A9" s="6" t="s">
        <v>14</v>
      </c>
      <c r="B9" s="7" t="n">
        <v>0.35</v>
      </c>
      <c r="C9" s="8" t="n">
        <v>2</v>
      </c>
      <c r="D9" s="8" t="n">
        <v>2</v>
      </c>
      <c r="E9" s="6" t="s">
        <v>15</v>
      </c>
      <c r="F9" s="9" t="n">
        <f aca="false">IFERROR(B9*D9/C9,0)</f>
        <v>0.35</v>
      </c>
    </row>
    <row r="10" customFormat="false" ht="15" hidden="false" customHeight="false" outlineLevel="0" collapsed="false">
      <c r="A10" s="6" t="s">
        <v>16</v>
      </c>
      <c r="B10" s="7" t="n">
        <v>8</v>
      </c>
      <c r="C10" s="8" t="n">
        <v>1000</v>
      </c>
      <c r="D10" s="8" t="n">
        <v>30</v>
      </c>
      <c r="E10" s="6" t="s">
        <v>13</v>
      </c>
      <c r="F10" s="9" t="n">
        <f aca="false">IFERROR(B10*D10/C10,0)</f>
        <v>0.24</v>
      </c>
    </row>
    <row r="11" customFormat="false" ht="15" hidden="false" customHeight="false" outlineLevel="0" collapsed="false">
      <c r="A11" s="6" t="s">
        <v>17</v>
      </c>
      <c r="B11" s="7" t="n">
        <v>6</v>
      </c>
      <c r="C11" s="8" t="n">
        <v>1000</v>
      </c>
      <c r="D11" s="8" t="n">
        <v>50</v>
      </c>
      <c r="E11" s="6" t="s">
        <v>13</v>
      </c>
      <c r="F11" s="9" t="n">
        <f aca="false">IFERROR(B11*D11/C11,0)</f>
        <v>0.3</v>
      </c>
    </row>
    <row r="12" customFormat="false" ht="15" hidden="false" customHeight="false" outlineLevel="0" collapsed="false">
      <c r="A12" s="6" t="s">
        <v>18</v>
      </c>
      <c r="B12" s="7" t="n">
        <v>2.3</v>
      </c>
      <c r="C12" s="8" t="n">
        <v>1000</v>
      </c>
      <c r="D12" s="8" t="n">
        <v>150</v>
      </c>
      <c r="E12" s="6" t="s">
        <v>13</v>
      </c>
      <c r="F12" s="9" t="n">
        <f aca="false">IFERROR(B12*D12/C12,0)</f>
        <v>0.345</v>
      </c>
    </row>
    <row r="13" customFormat="false" ht="15" hidden="false" customHeight="false" outlineLevel="0" collapsed="false">
      <c r="A13" s="10"/>
      <c r="B13" s="7"/>
      <c r="C13" s="8"/>
      <c r="D13" s="8"/>
      <c r="E13" s="10"/>
      <c r="F13" s="9" t="n">
        <f aca="false">IFERROR(B13*D13/C13,0)</f>
        <v>0</v>
      </c>
    </row>
    <row r="14" customFormat="false" ht="15" hidden="false" customHeight="false" outlineLevel="0" collapsed="false">
      <c r="A14" s="10"/>
      <c r="B14" s="7"/>
      <c r="C14" s="8"/>
      <c r="D14" s="8"/>
      <c r="E14" s="10"/>
      <c r="F14" s="9" t="n">
        <f aca="false">IFERROR(B14*D14/C14,0)</f>
        <v>0</v>
      </c>
    </row>
    <row r="15" customFormat="false" ht="15" hidden="false" customHeight="false" outlineLevel="0" collapsed="false">
      <c r="A15" s="10"/>
      <c r="B15" s="7"/>
      <c r="C15" s="8"/>
      <c r="D15" s="8"/>
      <c r="E15" s="10"/>
      <c r="F15" s="9" t="n">
        <f aca="false">IFERROR(B15*D15/C15,0)</f>
        <v>0</v>
      </c>
    </row>
    <row r="16" customFormat="false" ht="15" hidden="false" customHeight="false" outlineLevel="0" collapsed="false">
      <c r="A16" s="10"/>
      <c r="B16" s="7"/>
      <c r="C16" s="8"/>
      <c r="D16" s="8"/>
      <c r="E16" s="10"/>
      <c r="F16" s="9" t="n">
        <f aca="false">IFERROR(B16*D16/C16,0)</f>
        <v>0</v>
      </c>
    </row>
    <row r="17" customFormat="false" ht="15" hidden="false" customHeight="false" outlineLevel="0" collapsed="false">
      <c r="A17" s="10"/>
      <c r="B17" s="7"/>
      <c r="C17" s="8"/>
      <c r="D17" s="8"/>
      <c r="E17" s="10"/>
      <c r="F17" s="9" t="n">
        <f aca="false">IFERROR(B17*D17/C17,0)</f>
        <v>0</v>
      </c>
    </row>
    <row r="18" customFormat="false" ht="15" hidden="false" customHeight="false" outlineLevel="0" collapsed="false">
      <c r="A18" s="10"/>
      <c r="B18" s="7"/>
      <c r="C18" s="8"/>
      <c r="D18" s="8"/>
      <c r="E18" s="10"/>
      <c r="F18" s="9" t="n">
        <f aca="false">IFERROR(B18*D18/C18,0)</f>
        <v>0</v>
      </c>
    </row>
    <row r="19" customFormat="false" ht="15" hidden="false" customHeight="false" outlineLevel="0" collapsed="false">
      <c r="A19" s="10"/>
      <c r="B19" s="7"/>
      <c r="C19" s="8"/>
      <c r="D19" s="8"/>
      <c r="E19" s="10"/>
      <c r="F19" s="9" t="n">
        <f aca="false">IFERROR(B19*D19/C19,0)</f>
        <v>0</v>
      </c>
    </row>
    <row r="20" customFormat="false" ht="15" hidden="false" customHeight="false" outlineLevel="0" collapsed="false">
      <c r="A20" s="10"/>
      <c r="B20" s="7"/>
      <c r="C20" s="8"/>
      <c r="D20" s="8"/>
      <c r="E20" s="10"/>
      <c r="F20" s="9" t="n">
        <f aca="false">IFERROR(B20*D20/C20,0)</f>
        <v>0</v>
      </c>
    </row>
    <row r="21" customFormat="false" ht="15" hidden="false" customHeight="false" outlineLevel="0" collapsed="false">
      <c r="A21" s="10"/>
      <c r="B21" s="7"/>
      <c r="C21" s="8"/>
      <c r="D21" s="8"/>
      <c r="E21" s="10"/>
      <c r="F21" s="9" t="n">
        <f aca="false">IFERROR(B21*D21/C21,0)</f>
        <v>0</v>
      </c>
    </row>
    <row r="22" customFormat="false" ht="15" hidden="false" customHeight="false" outlineLevel="0" collapsed="false">
      <c r="A22" s="10"/>
      <c r="B22" s="7"/>
      <c r="C22" s="8"/>
      <c r="D22" s="8"/>
      <c r="E22" s="10"/>
      <c r="F22" s="9" t="n">
        <f aca="false">IFERROR(B22*D22/C22,0)</f>
        <v>0</v>
      </c>
    </row>
    <row r="23" customFormat="false" ht="15" hidden="false" customHeight="false" outlineLevel="0" collapsed="false">
      <c r="A23" s="11" t="s">
        <v>19</v>
      </c>
      <c r="B23" s="11"/>
      <c r="C23" s="11"/>
      <c r="D23" s="11"/>
      <c r="E23" s="11"/>
      <c r="F23" s="12" t="n">
        <f aca="false">SUM(F7:F22)</f>
        <v>2.61</v>
      </c>
    </row>
    <row r="25" customFormat="false" ht="15" hidden="false" customHeight="false" outlineLevel="0" collapsed="false">
      <c r="A25" s="3" t="s">
        <v>20</v>
      </c>
      <c r="B25" s="13" t="n">
        <v>11</v>
      </c>
    </row>
    <row r="26" customFormat="false" ht="15" hidden="false" customHeight="false" outlineLevel="0" collapsed="false">
      <c r="A26" s="3" t="s">
        <v>21</v>
      </c>
      <c r="B26" s="14" t="n">
        <v>0.1</v>
      </c>
    </row>
    <row r="27" customFormat="false" ht="15" hidden="false" customHeight="false" outlineLevel="0" collapsed="false">
      <c r="A27" s="3" t="s">
        <v>22</v>
      </c>
      <c r="B27" s="15" t="n">
        <f aca="false">B25/(1+B26)</f>
        <v>10</v>
      </c>
    </row>
    <row r="29" customFormat="false" ht="15" hidden="false" customHeight="false" outlineLevel="0" collapsed="false">
      <c r="A29" s="16" t="s">
        <v>23</v>
      </c>
      <c r="B29" s="16"/>
    </row>
    <row r="30" customFormat="false" ht="15" hidden="false" customHeight="false" outlineLevel="0" collapsed="false">
      <c r="A30" s="17" t="s">
        <v>24</v>
      </c>
      <c r="B30" s="18" t="n">
        <f aca="false">IFERROR(F23/B27,0)</f>
        <v>0.261</v>
      </c>
    </row>
    <row r="31" customFormat="false" ht="15" hidden="false" customHeight="false" outlineLevel="0" collapsed="false">
      <c r="A31" s="17" t="s">
        <v>25</v>
      </c>
      <c r="B31" s="19" t="n">
        <f aca="false">B27-F23</f>
        <v>7.39</v>
      </c>
    </row>
    <row r="32" customFormat="false" ht="15" hidden="false" customHeight="false" outlineLevel="0" collapsed="false">
      <c r="A32" s="17" t="s">
        <v>26</v>
      </c>
      <c r="B32" s="20" t="n">
        <f aca="false">IFERROR(B25/F23,0)</f>
        <v>4.21455938697318</v>
      </c>
    </row>
    <row r="34" customFormat="false" ht="15" hidden="false" customHeight="false" outlineLevel="0" collapsed="false">
      <c r="A34" s="21" t="s">
        <v>27</v>
      </c>
      <c r="B34" s="21"/>
      <c r="C34" s="21"/>
      <c r="D34" s="21"/>
      <c r="E34" s="21"/>
      <c r="F34" s="21"/>
    </row>
    <row r="36" customFormat="false" ht="15" hidden="false" customHeight="false" outlineLevel="0" collapsed="false">
      <c r="A36" s="22" t="s">
        <v>28</v>
      </c>
      <c r="B36" s="23" t="s">
        <v>29</v>
      </c>
    </row>
    <row r="37" customFormat="false" ht="15" hidden="false" customHeight="false" outlineLevel="0" collapsed="false">
      <c r="B37" s="24" t="s">
        <v>30</v>
      </c>
    </row>
  </sheetData>
  <mergeCells count="6">
    <mergeCell ref="A1:F1"/>
    <mergeCell ref="A2:F2"/>
    <mergeCell ref="B4:D4"/>
    <mergeCell ref="A23:E23"/>
    <mergeCell ref="A29:B29"/>
    <mergeCell ref="A34:F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6"/>
  </cols>
  <sheetData>
    <row r="1" customFormat="false" ht="30" hidden="false" customHeight="true" outlineLevel="0" collapsed="false">
      <c r="A1" s="1" t="s">
        <v>31</v>
      </c>
      <c r="B1" s="1"/>
      <c r="C1" s="1"/>
      <c r="D1" s="1"/>
    </row>
    <row r="2" customFormat="false" ht="15" hidden="false" customHeight="false" outlineLevel="0" collapsed="false">
      <c r="A2" s="2" t="s">
        <v>32</v>
      </c>
      <c r="B2" s="2"/>
      <c r="C2" s="2"/>
      <c r="D2" s="2"/>
    </row>
    <row r="4" customFormat="false" ht="15" hidden="false" customHeight="false" outlineLevel="0" collapsed="false">
      <c r="A4" s="25"/>
      <c r="B4" s="25" t="s">
        <v>33</v>
      </c>
      <c r="C4" s="25" t="s">
        <v>34</v>
      </c>
      <c r="D4" s="25" t="s">
        <v>35</v>
      </c>
    </row>
    <row r="5" customFormat="false" ht="15" hidden="false" customHeight="false" outlineLevel="0" collapsed="false">
      <c r="A5" s="17" t="s">
        <v>36</v>
      </c>
      <c r="B5" s="26" t="n">
        <v>4200</v>
      </c>
      <c r="C5" s="26" t="n">
        <v>3900</v>
      </c>
      <c r="D5" s="26" t="n">
        <v>4100</v>
      </c>
    </row>
    <row r="6" customFormat="false" ht="15" hidden="false" customHeight="false" outlineLevel="0" collapsed="false">
      <c r="A6" s="17" t="s">
        <v>37</v>
      </c>
      <c r="B6" s="26" t="n">
        <v>12800</v>
      </c>
      <c r="C6" s="26" t="n">
        <v>13100</v>
      </c>
      <c r="D6" s="26" t="n">
        <v>12500</v>
      </c>
    </row>
    <row r="7" customFormat="false" ht="15" hidden="false" customHeight="false" outlineLevel="0" collapsed="false">
      <c r="A7" s="17" t="s">
        <v>38</v>
      </c>
      <c r="B7" s="26" t="n">
        <v>3900</v>
      </c>
      <c r="C7" s="26" t="n">
        <v>4100</v>
      </c>
      <c r="D7" s="26" t="n">
        <v>3800</v>
      </c>
    </row>
    <row r="8" customFormat="false" ht="15" hidden="false" customHeight="false" outlineLevel="0" collapsed="false">
      <c r="A8" s="17" t="s">
        <v>39</v>
      </c>
      <c r="B8" s="27" t="n">
        <f aca="false">B5+B6-B7</f>
        <v>13100</v>
      </c>
      <c r="C8" s="27" t="n">
        <f aca="false">C5+C6-C7</f>
        <v>12900</v>
      </c>
      <c r="D8" s="27" t="n">
        <f aca="false">D5+D6-D7</f>
        <v>12800</v>
      </c>
    </row>
    <row r="9" customFormat="false" ht="15" hidden="false" customHeight="false" outlineLevel="0" collapsed="false">
      <c r="A9" s="17" t="s">
        <v>40</v>
      </c>
      <c r="B9" s="26" t="n">
        <v>40000</v>
      </c>
      <c r="C9" s="26" t="n">
        <v>41000</v>
      </c>
      <c r="D9" s="26" t="n">
        <v>39000</v>
      </c>
    </row>
    <row r="11" customFormat="false" ht="15" hidden="false" customHeight="false" outlineLevel="0" collapsed="false">
      <c r="A11" s="17" t="s">
        <v>41</v>
      </c>
      <c r="B11" s="18" t="n">
        <f aca="false">IFERROR(B8/B9,0)</f>
        <v>0.3275</v>
      </c>
      <c r="C11" s="18" t="n">
        <f aca="false">IFERROR(C8/C9,0)</f>
        <v>0.314634146341463</v>
      </c>
      <c r="D11" s="18" t="n">
        <f aca="false">IFERROR(D8/D9,0)</f>
        <v>0.328205128205128</v>
      </c>
    </row>
    <row r="12" customFormat="false" ht="15" hidden="false" customHeight="false" outlineLevel="0" collapsed="false">
      <c r="A12" s="17" t="s">
        <v>42</v>
      </c>
      <c r="B12" s="28" t="n">
        <f aca="false">IFERROR(1-B11,0)</f>
        <v>0.6725</v>
      </c>
      <c r="C12" s="28" t="n">
        <f aca="false">IFERROR(1-C11,0)</f>
        <v>0.685365853658537</v>
      </c>
      <c r="D12" s="28" t="n">
        <f aca="false">IFERROR(1-D11,0)</f>
        <v>0.671794871794872</v>
      </c>
    </row>
    <row r="14" customFormat="false" ht="15" hidden="false" customHeight="false" outlineLevel="0" collapsed="false">
      <c r="A14" s="21" t="s">
        <v>43</v>
      </c>
      <c r="B14" s="21"/>
      <c r="C14" s="21"/>
      <c r="D14" s="21"/>
    </row>
  </sheetData>
  <mergeCells count="3">
    <mergeCell ref="A1:D1"/>
    <mergeCell ref="A2:D2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30" hidden="false" customHeight="true" outlineLevel="0" collapsed="false">
      <c r="A1" s="29" t="s">
        <v>44</v>
      </c>
    </row>
    <row r="2" customFormat="false" ht="15" hidden="false" customHeight="false" outlineLevel="0" collapsed="false">
      <c r="A2" s="30"/>
    </row>
    <row r="3" customFormat="false" ht="15" hidden="false" customHeight="false" outlineLevel="0" collapsed="false">
      <c r="A3" s="3" t="s">
        <v>45</v>
      </c>
    </row>
    <row r="4" customFormat="false" ht="15" hidden="false" customHeight="false" outlineLevel="0" collapsed="false">
      <c r="A4" s="30" t="s">
        <v>46</v>
      </c>
    </row>
    <row r="5" customFormat="false" ht="15" hidden="false" customHeight="false" outlineLevel="0" collapsed="false">
      <c r="A5" s="30" t="s">
        <v>47</v>
      </c>
    </row>
    <row r="6" customFormat="false" ht="15" hidden="false" customHeight="false" outlineLevel="0" collapsed="false">
      <c r="A6" s="30" t="s">
        <v>48</v>
      </c>
    </row>
    <row r="7" customFormat="false" ht="15" hidden="false" customHeight="false" outlineLevel="0" collapsed="false">
      <c r="A7" s="30"/>
    </row>
    <row r="8" customFormat="false" ht="15" hidden="false" customHeight="false" outlineLevel="0" collapsed="false">
      <c r="A8" s="3" t="s">
        <v>49</v>
      </c>
    </row>
    <row r="9" customFormat="false" ht="15" hidden="false" customHeight="false" outlineLevel="0" collapsed="false">
      <c r="A9" s="30" t="s">
        <v>50</v>
      </c>
    </row>
    <row r="10" customFormat="false" ht="15" hidden="false" customHeight="false" outlineLevel="0" collapsed="false">
      <c r="A10" s="30"/>
    </row>
    <row r="11" customFormat="false" ht="15" hidden="false" customHeight="false" outlineLevel="0" collapsed="false">
      <c r="A11" s="3" t="s">
        <v>51</v>
      </c>
    </row>
    <row r="12" customFormat="false" ht="15" hidden="false" customHeight="false" outlineLevel="0" collapsed="false">
      <c r="A12" s="30"/>
    </row>
    <row r="13" customFormat="false" ht="15" hidden="false" customHeight="false" outlineLevel="0" collapsed="false">
      <c r="A13" s="31" t="s">
        <v>52</v>
      </c>
    </row>
    <row r="14" customFormat="false" ht="15" hidden="false" customHeight="false" outlineLevel="0" collapsed="false">
      <c r="A14" s="32" t="s">
        <v>53</v>
      </c>
    </row>
    <row r="15" customFormat="false" ht="15" hidden="false" customHeight="false" outlineLevel="0" collapsed="false">
      <c r="A15" s="32" t="s">
        <v>54</v>
      </c>
    </row>
    <row r="16" customFormat="false" ht="15" hidden="false" customHeight="false" outlineLevel="0" collapsed="false">
      <c r="A16" s="30"/>
    </row>
    <row r="17" customFormat="false" ht="15" hidden="false" customHeight="false" outlineLevel="0" collapsed="false">
      <c r="A17" s="30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2026-06-07T00:01:21Z</dcterms:created>
  <dc:creator>openpyxl</dc:creator>
  <dc:description/>
  <dc:language>fr-FR</dc:language>
  <cp:lastModifiedBy/>
  <dcterms:modified xsi:type="dcterms:W3CDTF">2026-06-07T00:01:21Z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